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<sst xmlns="http://schemas.openxmlformats.org/spreadsheetml/2006/main" count="30" uniqueCount="29">
  <si>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</si>
  <si>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</si>
  <si>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</si>
  <si>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</si>
  <si>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</si>
  <si>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</si>
  <si>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</si>
  <si>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</si>
  <si>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</si>
  <si>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</si>
  <si>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</si>
  <si>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</si>
  <si>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</si>
  <si>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</si>
  <si>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</si>
  <si>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</si>
  <si>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</si>
  <si>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</si>
  <si>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</si>
  <si>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</si>
  <si>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</si>
  <si>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</si>
  <si>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</si>
  <si>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</si>
  <si>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</si>
  <si>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Крижопільського районного суду Вінницької області</t>
  </si>
  <si>
    <t>2016 рік</t>
  </si>
  <si>
    <t>так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</si>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</sst>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5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1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179</v>
      </c>
      <c r="I11" s="13">
        <v>179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7</v>
      </c>
      <c r="I12" s="6">
        <v>7</v>
      </c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977</v>
      </c>
      <c r="I13" s="13">
        <v>1938</v>
      </c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1020</v>
      </c>
      <c r="I14" s="13">
        <v>1940</v>
      </c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129</v>
      </c>
      <c r="I15" s="13">
        <v>157</v>
      </c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9</v>
      </c>
      <c r="I16" s="13">
        <v>14</v>
      </c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7</v>
      </c>
      <c r="I17" s="13">
        <v>21</v>
      </c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f>IF(B1&lt;&gt;0,(H11+H13)/B1)</f>
        <v>1156</v>
      </c>
      <c r="I20" s="7">
        <f>IF(B1&lt;&gt;0,(I11+I13)/B1)</f>
        <v>2117</v>
      </c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2726</v>
      </c>
      <c r="I21" s="6">
        <v>5609</v>
      </c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11</v>
      </c>
      <c r="I22" s="6">
        <v>11</v>
      </c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15</v>
      </c>
      <c r="I23" s="6">
        <v>14</v>
      </c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f>IF((H11+H13)&lt;&gt;0,H14/(H11+H13)*100)</f>
        <v>88.23529411764706</v>
      </c>
      <c r="I24" s="7">
        <f>IF((I11+I13)&lt;&gt;0,I14/(I11+I13)*100)</f>
        <v>91.63911195087387</v>
      </c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f>IF(B1&lt;&gt;0,H14/B1)</f>
        <v>1020</v>
      </c>
      <c r="I25" s="7">
        <f>IF(B1&lt;&gt;0,I14/B1)</f>
        <v>1940</v>
      </c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0.6862745098039216</v>
      </c>
      <c r="I26" s="7">
        <f>IF(I14&lt;&gt;0,I17/I14*100)</f>
        <v>1.0824742268041236</v>
      </c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1</v>
      </c>
      <c r="I27" s="6">
        <v>2</v>
      </c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2061</v>
      </c>
      <c r="I28" s="6">
        <v>4450</v>
      </c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/>
      <c r="I29" s="6" t="s">
        <v>27</v>
      </c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 t="s">
        <v>28</v>
      </c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&amp;L36E08113&amp;C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2017-02-01T08:49:33Z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36E08113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3.17.1.1578</vt:lpwstr>
  </property>
</Properties>
</file>