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24519" calcMode="manual"/>
</workbook>
</file>

<file path=xl/calcChain.xml><?xml version="1.0" encoding="utf-8"?>
<calcChain xmlns="http://schemas.openxmlformats.org/spreadsheetml/2006/main">
  <c r="H20" i="1"/>
  <c r="I20"/>
  <c r="H24"/>
  <c r="I24"/>
  <c r="H25"/>
  <c r="I25"/>
  <c r="H26"/>
  <c r="I26"/>
</calcChain>
</file>

<file path=xl/sharedStrings.xml><?xml version="1.0" encoding="utf-8"?>
<sst xmlns="http://schemas.openxmlformats.org/spreadsheetml/2006/main" count="32" uniqueCount="29">
  <si>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</si>
  <si>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</si>
  <si>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</si>
  <si>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</si>
  <si>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</si>
  <si>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</si>
  <si>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</si>
  <si>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</si>
  <si>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</si>
  <si>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</si>
  <si>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</si>
  <si>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</si>
  <si>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</si>
  <si>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</si>
  <si>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</si>
  <si>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</si>
  <si>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</si>
  <si>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</si>
  <si>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</si>
  <si>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</si>
  <si>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</si>
  <si>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</si>
  <si>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</si>
  <si>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</si>
  <si>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</si>
  <si>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Крижопільського районного суду Вінницької області</t>
  </si>
  <si>
    <t>2017 рік</t>
  </si>
  <si>
    <t>так</t>
  </si>
  <si>
    <t>відсутні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</si>
</sst>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workbookViewId="0">
      <selection activeCell="L30" sqref="L30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1" customFormat="1" ht="15.75" customHeight="1">
      <c r="A1" s="8"/>
      <c r="B1" s="9">
        <v>1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1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152</v>
      </c>
      <c r="I11" s="13">
        <v>152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13</v>
      </c>
      <c r="I12" s="6">
        <v>13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1011</v>
      </c>
      <c r="I13" s="13">
        <v>1971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990</v>
      </c>
      <c r="I14" s="13">
        <v>1961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171</v>
      </c>
      <c r="I15" s="13">
        <v>159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14</v>
      </c>
      <c r="I16" s="13">
        <v>19</v>
      </c>
    </row>
    <row r="17" spans="1:12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15</v>
      </c>
      <c r="I17" s="13">
        <v>27</v>
      </c>
    </row>
    <row r="18" spans="1:12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12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12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1163</v>
      </c>
      <c r="I20" s="7">
        <f>IF(B1&lt;&gt;0,(I11+I13)/B1)</f>
        <v>2123</v>
      </c>
    </row>
    <row r="21" spans="1:12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2958</v>
      </c>
      <c r="I21" s="6">
        <v>5838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10</v>
      </c>
      <c r="I22" s="6">
        <v>10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13</v>
      </c>
      <c r="I23" s="6">
        <v>13</v>
      </c>
      <c r="K23" s="11"/>
      <c r="L23" s="1"/>
    </row>
    <row r="24" spans="1:12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85.124677558039551</v>
      </c>
      <c r="I24" s="7">
        <f>IF((I11+I13)&lt;&gt;0,I14/(I11+I13)*100)</f>
        <v>92.369288742345731</v>
      </c>
      <c r="K24" s="11"/>
      <c r="L24" s="11"/>
    </row>
    <row r="25" spans="1:12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990</v>
      </c>
      <c r="I25" s="7">
        <f>IF(B1&lt;&gt;0,I14/B1)</f>
        <v>1961</v>
      </c>
    </row>
    <row r="26" spans="1:12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1.5151515151515151</v>
      </c>
      <c r="I26" s="7">
        <f>IF(I14&lt;&gt;0,I17/I14*100)</f>
        <v>1.3768485466598674</v>
      </c>
    </row>
    <row r="27" spans="1:12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/>
      <c r="I27" s="6">
        <v>3</v>
      </c>
      <c r="K27" s="1"/>
    </row>
    <row r="28" spans="1:12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2515</v>
      </c>
      <c r="I28" s="6">
        <v>4560</v>
      </c>
      <c r="K28" s="1"/>
    </row>
    <row r="29" spans="1:12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 t="s">
        <v>27</v>
      </c>
      <c r="K29" s="1"/>
    </row>
    <row r="30" spans="1:12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 t="s">
        <v>28</v>
      </c>
      <c r="I30" s="6" t="s">
        <v>28</v>
      </c>
      <c r="K30" s="1"/>
    </row>
    <row r="31" spans="1:12" ht="3.75" customHeight="1">
      <c r="B31" s="5"/>
      <c r="C31" s="5"/>
      <c r="D31" s="5"/>
      <c r="E31" s="5"/>
      <c r="F31" s="5"/>
      <c r="G31" s="5"/>
    </row>
    <row r="32" spans="1:12">
      <c r="B32" s="5"/>
      <c r="C32" s="5"/>
      <c r="D32" s="5"/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&amp;C&amp;LBF01C5A7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2018-02-01T08:56:31Z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BF01C5A7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3.20.3.1890</vt:lpwstr>
  </property>
</Properties>
</file>